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i-aesa\Direcciones\SGA\DEF\Contratacion-DEF\EXPTES. AESA\EXCEL SEGUIMIENTO -TRANSPARENCIA - ENS - INDICADORES\TRANSPARENCIA ENTREGADO 2025\"/>
    </mc:Choice>
  </mc:AlternateContent>
  <xr:revisionPtr revIDLastSave="0" documentId="13_ncr:1_{1C1548FD-2DEA-4894-BABA-04F17B028C4C}" xr6:coauthVersionLast="47" xr6:coauthVersionMax="47" xr10:uidLastSave="{00000000-0000-0000-0000-000000000000}"/>
  <bookViews>
    <workbookView xWindow="-28920" yWindow="-120" windowWidth="29040" windowHeight="15720" xr2:uid="{DECABE10-1D97-45E5-ACE7-AF120001B0F2}"/>
  </bookViews>
  <sheets>
    <sheet name="informe PYME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8" i="1"/>
  <c r="L35" i="1"/>
  <c r="M35" i="1" l="1"/>
  <c r="M34" i="1"/>
  <c r="M33" i="1"/>
  <c r="M32" i="1"/>
  <c r="L30" i="1"/>
  <c r="M30" i="1" s="1"/>
  <c r="M18" i="1"/>
  <c r="M17" i="1"/>
  <c r="M16" i="1"/>
  <c r="M15" i="1"/>
  <c r="M13" i="1"/>
  <c r="M12" i="1"/>
  <c r="M11" i="1"/>
  <c r="M10" i="1"/>
  <c r="M9" i="1"/>
  <c r="M8" i="1"/>
  <c r="M7" i="1"/>
  <c r="M6" i="1"/>
  <c r="M5" i="1"/>
  <c r="M25" i="1" l="1"/>
  <c r="M24" i="1"/>
  <c r="M28" i="1"/>
  <c r="M26" i="1"/>
  <c r="M27" i="1"/>
  <c r="M29" i="1"/>
  <c r="M22" i="1"/>
  <c r="M23" i="1"/>
</calcChain>
</file>

<file path=xl/sharedStrings.xml><?xml version="1.0" encoding="utf-8"?>
<sst xmlns="http://schemas.openxmlformats.org/spreadsheetml/2006/main" count="38" uniqueCount="21">
  <si>
    <t>Por número de contratos</t>
  </si>
  <si>
    <t>PYME</t>
  </si>
  <si>
    <t>POR PROCEDIMIENTO</t>
  </si>
  <si>
    <t>ABIERTO</t>
  </si>
  <si>
    <t>no PYME</t>
  </si>
  <si>
    <t>NEGOCIADO</t>
  </si>
  <si>
    <t>MENOR</t>
  </si>
  <si>
    <t>TOTAL</t>
  </si>
  <si>
    <t xml:space="preserve">POR TIPOLOGIA </t>
  </si>
  <si>
    <t>OBRAS</t>
  </si>
  <si>
    <t>SERVICIOS</t>
  </si>
  <si>
    <t xml:space="preserve">SUMINISTROS </t>
  </si>
  <si>
    <t xml:space="preserve">Por importe de contratos </t>
  </si>
  <si>
    <t>-</t>
  </si>
  <si>
    <t>SUMINISTROS</t>
  </si>
  <si>
    <t xml:space="preserve">Contratos formalizados de 1 de enero a 31 de diciembre de 2025 </t>
  </si>
  <si>
    <t>SIMPLIFICADO</t>
  </si>
  <si>
    <t>ABREVIADO</t>
  </si>
  <si>
    <t>SISTEMA DINAMICO</t>
  </si>
  <si>
    <t>COMPRA DIRECTA</t>
  </si>
  <si>
    <t>ACUERDO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</si>
</sst>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2" xfId="0" applyBorder="1"/>
    <xf numFmtId="9" fontId="0" fillId="0" borderId="3" xfId="0" applyNumberFormat="1" applyBorder="1"/>
    <xf numFmtId="0" fontId="0" fillId="0" borderId="4" xfId="0" applyBorder="1"/>
    <xf numFmtId="0" fontId="0" fillId="0" borderId="5" xfId="0" applyBorder="1"/>
    <xf numFmtId="9" fontId="0" fillId="0" borderId="6" xfId="0" applyNumberFormat="1" applyBorder="1"/>
    <xf numFmtId="0" fontId="0" fillId="0" borderId="7" xfId="0" applyBorder="1"/>
    <xf numFmtId="9" fontId="0" fillId="0" borderId="8" xfId="0" applyNumberFormat="1" applyBorder="1"/>
    <xf numFmtId="0" fontId="1" fillId="0" borderId="9" xfId="0" applyFont="1" applyBorder="1"/>
    <xf numFmtId="0" fontId="1" fillId="0" borderId="10" xfId="0" applyFont="1" applyBorder="1"/>
    <xf numFmtId="9" fontId="0" fillId="0" borderId="11" xfId="0" applyNumberFormat="1" applyBorder="1"/>
    <xf numFmtId="9" fontId="0" fillId="0" borderId="0" xfId="0" applyNumberFormat="1"/>
    <xf numFmtId="0" fontId="1" fillId="0" borderId="12" xfId="0" applyFont="1" applyBorder="1"/>
    <xf numFmtId="0" fontId="1" fillId="0" borderId="13" xfId="0" applyFont="1" applyBorder="1"/>
    <xf numFmtId="9" fontId="0" fillId="0" borderId="14" xfId="0" applyNumberFormat="1" applyBorder="1"/>
    <xf numFmtId="4" fontId="0" fillId="0" borderId="2" xfId="0" applyNumberFormat="1" applyBorder="1"/>
    <xf numFmtId="4" fontId="0" fillId="0" borderId="0" xfId="0" applyNumberFormat="1"/>
    <xf numFmtId="4" fontId="0" fillId="0" borderId="5" xfId="0" applyNumberFormat="1" applyBorder="1" applyAlignment="1">
      <alignment horizontal="right"/>
    </xf>
    <xf numFmtId="4" fontId="0" fillId="0" borderId="5" xfId="0" applyNumberFormat="1" applyBorder="1"/>
    <xf numFmtId="4" fontId="0" fillId="0" borderId="7" xfId="0" applyNumberFormat="1" applyBorder="1"/>
    <xf numFmtId="4" fontId="1" fillId="0" borderId="13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 número de contratos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CB-400C-8B6C-56D1091867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CB-400C-8B6C-56D109186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PYMEs 2025'!$B$5:$B$6</c:f>
              <c:strCache>
                <c:ptCount val="2"/>
                <c:pt idx="0">
                  <c:v>PYME</c:v>
                </c:pt>
                <c:pt idx="1">
                  <c:v>no PYME</c:v>
                </c:pt>
              </c:strCache>
            </c:strRef>
          </c:cat>
          <c:val>
            <c:numRef>
              <c:f>'informe PYMEs 2025'!$C$5:$C$6</c:f>
              <c:numCache>
                <c:formatCode>General</c:formatCode>
                <c:ptCount val="2"/>
                <c:pt idx="0">
                  <c:v>54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CB-400C-8B6C-56D1091867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 importe de contratos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4-423E-B490-B4A22B7661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4-423E-B490-B4A22B7661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PYMEs 2025'!$B$23:$B$24</c:f>
              <c:strCache>
                <c:ptCount val="2"/>
                <c:pt idx="0">
                  <c:v>PYME</c:v>
                </c:pt>
                <c:pt idx="1">
                  <c:v>no PYME</c:v>
                </c:pt>
              </c:strCache>
            </c:strRef>
          </c:cat>
          <c:val>
            <c:numRef>
              <c:f>'informe PYMEs 2025'!$C$23:$C$24</c:f>
              <c:numCache>
                <c:formatCode>#,##0.00</c:formatCode>
                <c:ptCount val="2"/>
                <c:pt idx="0">
                  <c:v>3873896.1599999988</c:v>
                </c:pt>
                <c:pt idx="1">
                  <c:v>4670329.54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F4-423E-B490-B4A22B766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charts/chart1.xml" Type="http://schemas.openxmlformats.org/officeDocument/2006/relationships/chart"/>
<Relationship Id="rId2" Target="../charts/chart2.xml" Type="http://schemas.openxmlformats.org/officeDocument/2006/relationships/chart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4</xdr:row>
      <xdr:rowOff>76200</xdr:rowOff>
    </xdr:from>
    <xdr:to>
      <xdr:col>7</xdr:col>
      <xdr:colOff>114300</xdr:colOff>
      <xdr:row>19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A756A4-3089-4F21-B6A9-36C756F7E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409574</xdr:colOff>
      <xdr:row>20</xdr:row>
      <xdr:rowOff>85725</xdr:rowOff>
    </xdr:from>
    <xdr:to>
      <xdr:col>7</xdr:col>
      <xdr:colOff>95250</xdr:colOff>
      <xdr:row>36</xdr:row>
      <xdr:rowOff>85723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49B7DE-AC47-4BC6-A4B7-3296900E5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9D1E-B0DB-40CF-B08A-66C665DBE6A7}">
  <dimension ref="B2:M35"/>
  <sheetViews>
    <sheetView tabSelected="1" workbookViewId="0">
      <selection activeCell="O33" sqref="O33"/>
    </sheetView>
  </sheetViews>
  <sheetFormatPr baseColWidth="10" defaultRowHeight="14.25" x14ac:dyDescent="0.45"/>
  <cols>
    <col min="2" max="2" width="16.33203125" customWidth="1"/>
    <col min="3" max="3" width="13.53125" customWidth="1"/>
    <col min="4" max="4" width="16.46484375" customWidth="1"/>
    <col min="10" max="10" width="20.1328125" customWidth="1"/>
    <col min="11" max="11" width="18.6640625" customWidth="1"/>
    <col min="12" max="12" width="14.1328125" customWidth="1"/>
  </cols>
  <sheetData>
    <row r="2" spans="2:13" x14ac:dyDescent="0.45">
      <c r="B2" s="25" t="s">
        <v>15</v>
      </c>
      <c r="C2" s="26"/>
      <c r="D2" s="26"/>
      <c r="E2" s="26"/>
    </row>
    <row r="3" spans="2:13" x14ac:dyDescent="0.45">
      <c r="B3" s="1"/>
      <c r="C3" s="2"/>
      <c r="D3" s="2"/>
      <c r="E3" s="2"/>
    </row>
    <row r="4" spans="2:13" ht="14.65" thickBot="1" x14ac:dyDescent="0.5">
      <c r="B4" s="3" t="s">
        <v>0</v>
      </c>
    </row>
    <row r="5" spans="2:13" x14ac:dyDescent="0.45">
      <c r="B5" t="s">
        <v>1</v>
      </c>
      <c r="C5">
        <v>54</v>
      </c>
      <c r="J5" s="4" t="s">
        <v>2</v>
      </c>
      <c r="K5" s="5" t="s">
        <v>3</v>
      </c>
      <c r="L5" s="5">
        <v>0</v>
      </c>
      <c r="M5" s="6">
        <f t="shared" ref="M5:M13" si="0">L5/$L$13</f>
        <v>0</v>
      </c>
    </row>
    <row r="6" spans="2:13" x14ac:dyDescent="0.45">
      <c r="B6" t="s">
        <v>4</v>
      </c>
      <c r="C6">
        <v>50</v>
      </c>
      <c r="J6" s="7"/>
      <c r="K6" s="8" t="s">
        <v>16</v>
      </c>
      <c r="L6" s="8">
        <v>2</v>
      </c>
      <c r="M6" s="9">
        <f t="shared" si="0"/>
        <v>3.7037037037037035E-2</v>
      </c>
    </row>
    <row r="7" spans="2:13" x14ac:dyDescent="0.45">
      <c r="J7" s="7"/>
      <c r="K7" s="8" t="s">
        <v>17</v>
      </c>
      <c r="L7" s="8">
        <v>5</v>
      </c>
      <c r="M7" s="9">
        <f t="shared" si="0"/>
        <v>9.2592592592592587E-2</v>
      </c>
    </row>
    <row r="8" spans="2:13" x14ac:dyDescent="0.45">
      <c r="J8" s="7"/>
      <c r="K8" s="8" t="s">
        <v>20</v>
      </c>
      <c r="L8" s="8">
        <v>1</v>
      </c>
      <c r="M8" s="9">
        <f t="shared" si="0"/>
        <v>1.8518518518518517E-2</v>
      </c>
    </row>
    <row r="9" spans="2:13" x14ac:dyDescent="0.45">
      <c r="J9" s="7"/>
      <c r="K9" s="8" t="s">
        <v>18</v>
      </c>
      <c r="L9" s="8">
        <v>8</v>
      </c>
      <c r="M9" s="9">
        <f t="shared" si="0"/>
        <v>0.14814814814814814</v>
      </c>
    </row>
    <row r="10" spans="2:13" x14ac:dyDescent="0.45">
      <c r="J10" s="7"/>
      <c r="K10" s="8" t="s">
        <v>19</v>
      </c>
      <c r="L10" s="8">
        <v>0</v>
      </c>
      <c r="M10" s="9">
        <f t="shared" si="0"/>
        <v>0</v>
      </c>
    </row>
    <row r="11" spans="2:13" x14ac:dyDescent="0.45">
      <c r="J11" s="7"/>
      <c r="K11" s="8" t="s">
        <v>5</v>
      </c>
      <c r="L11" s="8">
        <v>1</v>
      </c>
      <c r="M11" s="9">
        <f t="shared" si="0"/>
        <v>1.8518518518518517E-2</v>
      </c>
    </row>
    <row r="12" spans="2:13" ht="14.65" thickBot="1" x14ac:dyDescent="0.5">
      <c r="J12" s="7"/>
      <c r="K12" s="10" t="s">
        <v>6</v>
      </c>
      <c r="L12" s="10">
        <v>37</v>
      </c>
      <c r="M12" s="11">
        <f t="shared" si="0"/>
        <v>0.68518518518518523</v>
      </c>
    </row>
    <row r="13" spans="2:13" ht="14.65" thickBot="1" x14ac:dyDescent="0.5">
      <c r="J13" s="12" t="s">
        <v>7</v>
      </c>
      <c r="K13" s="13"/>
      <c r="L13" s="13">
        <f>SUM(L5:L12)</f>
        <v>54</v>
      </c>
      <c r="M13" s="14">
        <f t="shared" si="0"/>
        <v>1</v>
      </c>
    </row>
    <row r="14" spans="2:13" ht="14.65" thickBot="1" x14ac:dyDescent="0.5">
      <c r="M14" s="15"/>
    </row>
    <row r="15" spans="2:13" x14ac:dyDescent="0.45">
      <c r="J15" s="4" t="s">
        <v>8</v>
      </c>
      <c r="K15" s="5" t="s">
        <v>9</v>
      </c>
      <c r="L15" s="5">
        <v>0</v>
      </c>
      <c r="M15" s="6">
        <f>L15/$L$18</f>
        <v>0</v>
      </c>
    </row>
    <row r="16" spans="2:13" x14ac:dyDescent="0.45">
      <c r="J16" s="7"/>
      <c r="K16" s="8" t="s">
        <v>10</v>
      </c>
      <c r="L16" s="8">
        <v>30</v>
      </c>
      <c r="M16" s="9">
        <f>L16/$L$18</f>
        <v>0.55555555555555558</v>
      </c>
    </row>
    <row r="17" spans="2:13" ht="14.65" thickBot="1" x14ac:dyDescent="0.5">
      <c r="J17" s="7"/>
      <c r="K17" s="10" t="s">
        <v>11</v>
      </c>
      <c r="L17" s="10">
        <v>24</v>
      </c>
      <c r="M17" s="11">
        <f>L17/$L$18</f>
        <v>0.44444444444444442</v>
      </c>
    </row>
    <row r="18" spans="2:13" ht="14.65" thickBot="1" x14ac:dyDescent="0.5">
      <c r="J18" s="16" t="s">
        <v>7</v>
      </c>
      <c r="K18" s="17"/>
      <c r="L18" s="17">
        <f>SUM(L15:L17)</f>
        <v>54</v>
      </c>
      <c r="M18" s="18">
        <f>L18/$L$18</f>
        <v>1</v>
      </c>
    </row>
    <row r="19" spans="2:13" x14ac:dyDescent="0.45">
      <c r="M19" s="15"/>
    </row>
    <row r="20" spans="2:13" x14ac:dyDescent="0.45">
      <c r="M20" s="15"/>
    </row>
    <row r="21" spans="2:13" ht="14.65" thickBot="1" x14ac:dyDescent="0.5">
      <c r="M21" s="15"/>
    </row>
    <row r="22" spans="2:13" x14ac:dyDescent="0.45">
      <c r="B22" s="3" t="s">
        <v>12</v>
      </c>
      <c r="J22" s="4" t="s">
        <v>2</v>
      </c>
      <c r="K22" s="5" t="s">
        <v>3</v>
      </c>
      <c r="L22" s="19">
        <v>0</v>
      </c>
      <c r="M22" s="6">
        <f t="shared" ref="M22:M30" si="1">L22/$L$30</f>
        <v>0</v>
      </c>
    </row>
    <row r="23" spans="2:13" x14ac:dyDescent="0.45">
      <c r="B23" t="s">
        <v>1</v>
      </c>
      <c r="C23" s="20">
        <v>3873896.1599999988</v>
      </c>
      <c r="J23" s="7"/>
      <c r="K23" s="8" t="s">
        <v>16</v>
      </c>
      <c r="L23" s="21">
        <v>61770.79</v>
      </c>
      <c r="M23" s="9">
        <f t="shared" si="1"/>
        <v>1.594539126727651E-2</v>
      </c>
    </row>
    <row r="24" spans="2:13" x14ac:dyDescent="0.45">
      <c r="B24" t="s">
        <v>4</v>
      </c>
      <c r="C24" s="20">
        <v>4670329.54</v>
      </c>
      <c r="J24" s="7"/>
      <c r="K24" s="8" t="s">
        <v>17</v>
      </c>
      <c r="L24" s="21">
        <v>147758.29999999999</v>
      </c>
      <c r="M24" s="9">
        <f t="shared" si="1"/>
        <v>3.8142039408717653E-2</v>
      </c>
    </row>
    <row r="25" spans="2:13" x14ac:dyDescent="0.45">
      <c r="J25" s="7"/>
      <c r="K25" s="8" t="s">
        <v>20</v>
      </c>
      <c r="L25" s="22">
        <v>19139.78</v>
      </c>
      <c r="M25" s="9">
        <f t="shared" si="1"/>
        <v>4.940705483442798E-3</v>
      </c>
    </row>
    <row r="26" spans="2:13" x14ac:dyDescent="0.45">
      <c r="J26" s="7"/>
      <c r="K26" s="8" t="s">
        <v>18</v>
      </c>
      <c r="L26" s="22">
        <v>3268649.2</v>
      </c>
      <c r="M26" s="9">
        <f t="shared" si="1"/>
        <v>0.84376273007792757</v>
      </c>
    </row>
    <row r="27" spans="2:13" x14ac:dyDescent="0.45">
      <c r="J27" s="7"/>
      <c r="K27" s="8" t="s">
        <v>19</v>
      </c>
      <c r="L27" s="22">
        <v>0</v>
      </c>
      <c r="M27" s="9">
        <f t="shared" si="1"/>
        <v>0</v>
      </c>
    </row>
    <row r="28" spans="2:13" x14ac:dyDescent="0.45">
      <c r="J28" s="7"/>
      <c r="K28" s="8" t="s">
        <v>5</v>
      </c>
      <c r="L28" s="22">
        <v>25410</v>
      </c>
      <c r="M28" s="9">
        <f t="shared" si="1"/>
        <v>6.5592878462699938E-3</v>
      </c>
    </row>
    <row r="29" spans="2:13" ht="14.65" thickBot="1" x14ac:dyDescent="0.5">
      <c r="C29" t="s">
        <v>13</v>
      </c>
      <c r="J29" s="7"/>
      <c r="K29" s="10" t="s">
        <v>6</v>
      </c>
      <c r="L29" s="23">
        <v>351168.08999999991</v>
      </c>
      <c r="M29" s="11">
        <f t="shared" si="1"/>
        <v>9.0649845916365476E-2</v>
      </c>
    </row>
    <row r="30" spans="2:13" ht="14.65" thickBot="1" x14ac:dyDescent="0.5">
      <c r="J30" s="16" t="s">
        <v>7</v>
      </c>
      <c r="K30" s="17"/>
      <c r="L30" s="24">
        <f>SUM(L22:L29)</f>
        <v>3873896.16</v>
      </c>
      <c r="M30" s="18">
        <f t="shared" si="1"/>
        <v>1</v>
      </c>
    </row>
    <row r="31" spans="2:13" ht="14.65" thickBot="1" x14ac:dyDescent="0.5">
      <c r="L31" s="20"/>
      <c r="M31" s="15"/>
    </row>
    <row r="32" spans="2:13" x14ac:dyDescent="0.45">
      <c r="J32" s="4" t="s">
        <v>8</v>
      </c>
      <c r="K32" s="5" t="s">
        <v>9</v>
      </c>
      <c r="L32" s="19">
        <v>0</v>
      </c>
      <c r="M32" s="6">
        <f>L32/$L$35</f>
        <v>0</v>
      </c>
    </row>
    <row r="33" spans="10:13" x14ac:dyDescent="0.45">
      <c r="J33" s="7"/>
      <c r="K33" s="8" t="s">
        <v>10</v>
      </c>
      <c r="L33" s="22">
        <v>1243908.7200000002</v>
      </c>
      <c r="M33" s="9">
        <f>L33/$L$35</f>
        <v>0.3211001711517224</v>
      </c>
    </row>
    <row r="34" spans="10:13" ht="14.65" thickBot="1" x14ac:dyDescent="0.5">
      <c r="J34" s="7"/>
      <c r="K34" s="10" t="s">
        <v>14</v>
      </c>
      <c r="L34" s="23">
        <v>2629987.44</v>
      </c>
      <c r="M34" s="11">
        <f>L34/$L$35</f>
        <v>0.6788998288482776</v>
      </c>
    </row>
    <row r="35" spans="10:13" ht="14.65" thickBot="1" x14ac:dyDescent="0.5">
      <c r="J35" s="16" t="s">
        <v>7</v>
      </c>
      <c r="K35" s="17"/>
      <c r="L35" s="24">
        <f>SUM(L32:L34)</f>
        <v>3873896.16</v>
      </c>
      <c r="M35" s="18">
        <f>L35/$L$35</f>
        <v>1</v>
      </c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informe PYMEs 2025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Agencia Estatal de Seguridad Aérea</dc:creator>
  <cp:revision>0</cp:revision>
</cp:coreProperties>
</file>